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poutsis\Desktop\"/>
    </mc:Choice>
  </mc:AlternateContent>
  <bookViews>
    <workbookView xWindow="0" yWindow="0" windowWidth="20490" windowHeight="7755" activeTab="1"/>
  </bookViews>
  <sheets>
    <sheet name="s.if" sheetId="2" r:id="rId1"/>
    <sheet name="s. coun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2" l="1"/>
  <c r="F37" i="2" l="1"/>
  <c r="F38" i="2"/>
  <c r="F39" i="2"/>
  <c r="F40" i="2"/>
  <c r="F41" i="2"/>
  <c r="F42" i="2"/>
  <c r="F43" i="2"/>
  <c r="F44" i="2"/>
  <c r="F26" i="2"/>
  <c r="F27" i="2"/>
  <c r="F28" i="2"/>
  <c r="F29" i="2"/>
  <c r="F30" i="2"/>
  <c r="F31" i="2"/>
  <c r="F32" i="2"/>
  <c r="F25" i="2"/>
  <c r="F62" i="1"/>
  <c r="F63" i="1"/>
  <c r="F61" i="1"/>
  <c r="E64" i="1"/>
  <c r="E63" i="1"/>
  <c r="E62" i="1"/>
  <c r="E61" i="1"/>
  <c r="F64" i="1" l="1"/>
</calcChain>
</file>

<file path=xl/sharedStrings.xml><?xml version="1.0" encoding="utf-8"?>
<sst xmlns="http://schemas.openxmlformats.org/spreadsheetml/2006/main" count="89" uniqueCount="71">
  <si>
    <t>ΘΕΜΑ 2ο</t>
  </si>
  <si>
    <t>ΚΩΔΙΚΟΣ</t>
  </si>
  <si>
    <t>ΤΖΙΡΟΣ</t>
  </si>
  <si>
    <t>ΚΑΛΑΜΑΤΑ</t>
  </si>
  <si>
    <t>ΣΠΑΡΤΗ</t>
  </si>
  <si>
    <t>ΤΡΙΠΟΛΗ</t>
  </si>
  <si>
    <t xml:space="preserve">κατάλληλων συναρτήσεων να βρεθεί ο συνολικός τζίρος ανά πόλη </t>
  </si>
  <si>
    <t xml:space="preserve">Με βάση τον πιο πάνω πίνακα και κάνοντας χρήση </t>
  </si>
  <si>
    <t xml:space="preserve">και το ποσοστό των πωλήσεων κάθε πόλης επί του συνόλου του τζίρου. </t>
  </si>
  <si>
    <t>ΠΟΛΙΣ</t>
  </si>
  <si>
    <t>%ΠΟΛΗΣ</t>
  </si>
  <si>
    <t xml:space="preserve"> Πόλεις και τζίρος καταστημάτων</t>
  </si>
  <si>
    <t>Οι στήλες Ε και F του Πίνακα 1 παριστάνουν τα ονόματα τριών φαρμάκων Φ1, Φ2 και Φ3  .</t>
  </si>
  <si>
    <t xml:space="preserve">που χρησιμοποιούνται για κάποιο χρονικό διάστημα και το αντίστοιχο κόστος </t>
  </si>
  <si>
    <t xml:space="preserve">ΝΑ συμπληρωθεί ο  Πινακας 2 </t>
  </si>
  <si>
    <t>Επιστρεφει  το πληθος των αριθμών  της περιοχής</t>
  </si>
  <si>
    <t>Α</t>
  </si>
  <si>
    <t>Β</t>
  </si>
  <si>
    <t>Ψ</t>
  </si>
  <si>
    <t>ΣΥΝΑΡΤΗΣΗ  IF</t>
  </si>
  <si>
    <t>Η συνθήκη  θα πρέπει να έλεγχει το περιεχόμενο ενός κελιού</t>
  </si>
  <si>
    <r>
      <t>.</t>
    </r>
    <r>
      <rPr>
        <b/>
        <sz val="24"/>
        <color rgb="FFC00000"/>
        <rFont val="Calibri"/>
        <family val="2"/>
        <charset val="161"/>
        <scheme val="minor"/>
      </rPr>
      <t xml:space="preserve">   =If ( συνθήκη; </t>
    </r>
    <r>
      <rPr>
        <b/>
        <sz val="24"/>
        <color rgb="FF002060"/>
        <rFont val="Calibri"/>
        <family val="2"/>
        <charset val="161"/>
        <scheme val="minor"/>
      </rPr>
      <t xml:space="preserve"> [TIMH ΚΕΛΙΟΥ ΑΝ  ναι]</t>
    </r>
    <r>
      <rPr>
        <b/>
        <sz val="24"/>
        <color rgb="FFC00000"/>
        <rFont val="Calibri"/>
        <family val="2"/>
        <charset val="161"/>
        <scheme val="minor"/>
      </rPr>
      <t xml:space="preserve">;  </t>
    </r>
    <r>
      <rPr>
        <b/>
        <sz val="24"/>
        <color theme="9" tint="-0.249977111117893"/>
        <rFont val="Calibri"/>
        <family val="2"/>
        <charset val="161"/>
        <scheme val="minor"/>
      </rPr>
      <t>[TIMH ΚΕΛΙΟΥ ΑΝ όχι ]</t>
    </r>
    <r>
      <rPr>
        <b/>
        <sz val="24"/>
        <color rgb="FFC00000"/>
        <rFont val="Calibri"/>
        <family val="2"/>
        <charset val="161"/>
        <scheme val="minor"/>
      </rPr>
      <t xml:space="preserve">)   </t>
    </r>
    <r>
      <rPr>
        <b/>
        <sz val="24"/>
        <color theme="1"/>
        <rFont val="Calibri"/>
        <family val="2"/>
        <charset val="161"/>
        <scheme val="minor"/>
      </rPr>
      <t xml:space="preserve"> </t>
    </r>
  </si>
  <si>
    <t>ΝΑΙ</t>
  </si>
  <si>
    <t>ΌΧΙ</t>
  </si>
  <si>
    <t>ΑΝ Η ΣΥΝΘΉΚΗ  ΕΊΝΑΙ ΑΛΗΘΗΣ</t>
  </si>
  <si>
    <r>
      <rPr>
        <b/>
        <sz val="18"/>
        <color theme="1"/>
        <rFont val="Arial Black"/>
        <family val="2"/>
        <charset val="161"/>
      </rPr>
      <t xml:space="preserve"> ΤΟΤΕ</t>
    </r>
    <r>
      <rPr>
        <b/>
        <sz val="11"/>
        <color theme="1"/>
        <rFont val="Arial Black"/>
        <family val="2"/>
        <charset val="161"/>
      </rPr>
      <t xml:space="preserve"> ΤΟ ΚΕΛΙ  ΠΑΙΡΝΕΙ ΤΗΝ  ΠΡΩΤΗ   ΤΙΜΗ</t>
    </r>
  </si>
  <si>
    <r>
      <rPr>
        <b/>
        <sz val="20"/>
        <color theme="1"/>
        <rFont val="Arial Black"/>
        <family val="2"/>
        <charset val="161"/>
      </rPr>
      <t xml:space="preserve">ΑΛΛΟΙΩΣ </t>
    </r>
    <r>
      <rPr>
        <b/>
        <sz val="11"/>
        <color theme="1"/>
        <rFont val="Arial Black"/>
        <family val="2"/>
        <charset val="161"/>
      </rPr>
      <t xml:space="preserve"> ΠΑΙΡΝΕΙ  ΤΗ  ΔΕΥΤΕΡΗ ΤΙΜΉ .</t>
    </r>
  </si>
  <si>
    <t>ΌΤΑΝ ΘΕΛΟΥΜΕ  ΝΑ ΕΛΕΝΞΟΥΜΕ  ΤΗ ΤΙΜΉ  ENOΣ ΚΕΛΙΟΥ  ΧΡΗΣΗΜΟΠΟΙΟΎΜΕ ΤΗΝ ΣΥΝΆΡΤΗΣΗ  IF()</t>
  </si>
  <si>
    <t>Το κελι στο οποίο  τοποθετείται η if()  παίρνει μία από τις δυο τιμές.</t>
  </si>
  <si>
    <t>ΒΑΘΜΟΙ</t>
  </si>
  <si>
    <t>ΦΟΙΤΗΤΕΣ</t>
  </si>
  <si>
    <r>
      <rPr>
        <b/>
        <sz val="20"/>
        <color rgb="FFC00000"/>
        <rFont val="Calibri"/>
        <family val="2"/>
        <charset val="161"/>
        <scheme val="minor"/>
      </rPr>
      <t>NESTED  IF</t>
    </r>
    <r>
      <rPr>
        <b/>
        <sz val="18"/>
        <color rgb="FF00B0F0"/>
        <rFont val="Calibri"/>
        <family val="2"/>
        <charset val="161"/>
        <scheme val="minor"/>
      </rPr>
      <t xml:space="preserve"> </t>
    </r>
    <r>
      <rPr>
        <b/>
        <sz val="18"/>
        <color theme="1"/>
        <rFont val="Calibri"/>
        <family val="2"/>
        <charset val="161"/>
        <scheme val="minor"/>
      </rPr>
      <t xml:space="preserve"> (ΕΝΦΩΛΙΑΣΜΕΝΑ   IF ,  ΧΡΗΣΙΜΟΠΟΙΟΎΝΤΑΙ  ΌΤΑΝ ΠΡΟΚΥΠΤΟΥΝ ΠΕΡΙΣΣΟΤΕΡΕΣ  ΑΠΌ  ΔΥΟ  ΠΕΡΙΠΤΩΣΕΙΣ.</t>
    </r>
  </si>
  <si>
    <t>ΦΟΙΤΗΤΗΣ</t>
  </si>
  <si>
    <t>ΒΑΘΜΟΣ</t>
  </si>
  <si>
    <r>
      <t>.  =sumif(</t>
    </r>
    <r>
      <rPr>
        <sz val="18"/>
        <color theme="9" tint="-0.499984740745262"/>
        <rFont val="Calibri"/>
        <family val="2"/>
        <charset val="161"/>
        <scheme val="minor"/>
      </rPr>
      <t>περιοχή</t>
    </r>
    <r>
      <rPr>
        <sz val="18"/>
        <color rgb="FFC00000"/>
        <rFont val="Calibri"/>
        <family val="2"/>
        <charset val="161"/>
        <scheme val="minor"/>
      </rPr>
      <t>; κριτηριο;  {</t>
    </r>
    <r>
      <rPr>
        <sz val="18"/>
        <color rgb="FF0070C0"/>
        <rFont val="Calibri"/>
        <family val="2"/>
        <charset val="161"/>
        <scheme val="minor"/>
      </rPr>
      <t>περιοχή αθροίσματος</t>
    </r>
    <r>
      <rPr>
        <sz val="18"/>
        <color rgb="FFC00000"/>
        <rFont val="Calibri"/>
        <family val="2"/>
        <charset val="161"/>
        <scheme val="minor"/>
      </rPr>
      <t>})</t>
    </r>
  </si>
  <si>
    <t>ΣΥΝΟΛΟ</t>
  </si>
  <si>
    <t>. =COUNTIF(E4:E13;"φ1";F4:F13)</t>
  </si>
  <si>
    <t>.  =SUMIF(E4:E13;"Φ1";F4:F13)</t>
  </si>
  <si>
    <t>.   =K4/J4</t>
  </si>
  <si>
    <t>Φ1</t>
  </si>
  <si>
    <t>Φ2</t>
  </si>
  <si>
    <t>Φ3</t>
  </si>
  <si>
    <t>Φ4</t>
  </si>
  <si>
    <t>Φ5</t>
  </si>
  <si>
    <t>Φ6</t>
  </si>
  <si>
    <t>Φ7</t>
  </si>
  <si>
    <t>Φ8</t>
  </si>
  <si>
    <t>ΑΠΟΤΕΛΕΣΜΑ</t>
  </si>
  <si>
    <t xml:space="preserve"> ΧΑΡ. ΕΠΙΔΟΣΗΣ</t>
  </si>
  <si>
    <t>ΚΟΠΗΚΕ</t>
  </si>
  <si>
    <t>ΚΑΛΩΣ</t>
  </si>
  <si>
    <t>ΠΟΛΎ ΚΑΛΑ</t>
  </si>
  <si>
    <t>.  =IF(E37&lt;5;"ΚΟΠΗΚΕ"; IF(37&lt;=7,5;"ΚΑΛΩΣ";"ΠΟΛΎ ΚΑΛΑ"))</t>
  </si>
  <si>
    <t>. =if( E43 &lt; 5; "ΚΟΠΗΚΕ"; If(E43&lt;=7,5; "ΚΑΛΩΣ" ; "ΠΟΛΎ ΚΑΛΑ")</t>
  </si>
  <si>
    <t>Για  να βρούμε πόσοι   φοιτητες  έχουν ΠΟΛΎ ΚΑΛΑ  ΧΡΗΣΙΜΟΠΟΙΟΥΜΕ ΤΗΝ  COUNTIF()</t>
  </si>
  <si>
    <r>
      <t xml:space="preserve">ΚΟΙΤΑΞΤΕ ΣΤΟ ΚΕΛΙ </t>
    </r>
    <r>
      <rPr>
        <sz val="14"/>
        <color rgb="FFFF0000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>Ε50</t>
    </r>
    <r>
      <rPr>
        <sz val="11"/>
        <color rgb="FFFF0000"/>
        <rFont val="Calibri"/>
        <family val="2"/>
        <charset val="161"/>
        <scheme val="minor"/>
      </rPr>
      <t xml:space="preserve">,  ΕΚΕΙ   ΓΡΑΦΟΥΜΕ ΤΗΝ ΣΥΝΑΡΤΗΣΗ  </t>
    </r>
    <r>
      <rPr>
        <sz val="11"/>
        <color theme="1"/>
        <rFont val="Calibri"/>
        <family val="2"/>
        <charset val="161"/>
        <scheme val="minor"/>
      </rPr>
      <t>= COUNTIF(F37:F44;"ΠΟΛΎ ΚΑΛΑ")</t>
    </r>
    <r>
      <rPr>
        <sz val="11"/>
        <color rgb="FFFF0000"/>
        <rFont val="Calibri"/>
        <family val="2"/>
        <charset val="161"/>
        <scheme val="minor"/>
      </rPr>
      <t xml:space="preserve">  ΚΑΙ ΤΟ ΑΠΟΤΕΛΕΣΜΑ ΕΙΝΑ  4</t>
    </r>
  </si>
  <si>
    <t>ΠΟΣΟΙ  ΑΡΙΘΜΟΙ ΥΠΑΡΧΟΥΝ  ΣΤΗ ΚΙΤΡΙΝΗ ΠΕΡΙΟΧΗ  Β4:B14  ;</t>
  </si>
  <si>
    <t>AYTO  ΒΡΙΣΚΕΤΑΙ ΜΕ ΤΗΝ ΣΥΝΑΡΤΗΣΗ COUNT()</t>
  </si>
  <si>
    <t>ΠΟΣΑ Β ΥΠΑΡΧΟΥΝ ΣΤΗΝ ΚΙΤΡΙΝΗ ΠΕΡΙΟΧH;</t>
  </si>
  <si>
    <t>Ελληνικό  Β</t>
  </si>
  <si>
    <r>
      <t>ΓΡΑΨΤΕ ΣΕ ΈΝΑ ΚΕΛΙ ΤΗ ΣΥΝΑΡΤΗΣΗ</t>
    </r>
    <r>
      <rPr>
        <b/>
        <sz val="8"/>
        <color rgb="FF0070C0"/>
        <rFont val="Calibri"/>
        <family val="2"/>
        <charset val="161"/>
        <scheme val="minor"/>
      </rPr>
      <t xml:space="preserve"> =COUNTIF(B4:B14;"B")</t>
    </r>
    <r>
      <rPr>
        <sz val="8"/>
        <color theme="1"/>
        <rFont val="Calibri"/>
        <family val="2"/>
        <charset val="161"/>
        <scheme val="minor"/>
      </rPr>
      <t xml:space="preserve">   ,  ΘΑ ΒΡΕΙΤΕ 2</t>
    </r>
  </si>
  <si>
    <r>
      <t xml:space="preserve">ΓΡΑΞΤΕ  ΣΕ ΚΑΠΟΙΟ ΚΕΛΙ ΤΗΝ ΣΥΝΑΡΤΗΣΗ </t>
    </r>
    <r>
      <rPr>
        <b/>
        <sz val="8"/>
        <color rgb="FF0070C0"/>
        <rFont val="Calibri"/>
        <family val="2"/>
        <charset val="161"/>
        <scheme val="minor"/>
      </rPr>
      <t xml:space="preserve">=COUNT( B4:B14) </t>
    </r>
    <r>
      <rPr>
        <sz val="8"/>
        <color theme="1"/>
        <rFont val="Calibri"/>
        <family val="2"/>
        <charset val="161"/>
        <scheme val="minor"/>
      </rPr>
      <t xml:space="preserve">  ΘΑ ΔΩΣΕΙ ΑΠΟΤΕΛΕΣΜΑ  5</t>
    </r>
  </si>
  <si>
    <r>
      <rPr>
        <b/>
        <sz val="11"/>
        <color theme="1"/>
        <rFont val="Calibri"/>
        <family val="2"/>
        <charset val="161"/>
        <scheme val="minor"/>
      </rPr>
      <t>1. ΣΥΝΑΡΤΗΣΗ</t>
    </r>
    <r>
      <rPr>
        <sz val="11"/>
        <color theme="1"/>
        <rFont val="Calibri"/>
        <family val="2"/>
        <charset val="161"/>
        <scheme val="minor"/>
      </rPr>
      <t xml:space="preserve">   </t>
    </r>
    <r>
      <rPr>
        <b/>
        <sz val="11"/>
        <color rgb="FFFF0000"/>
        <rFont val="Calibri"/>
        <family val="2"/>
        <charset val="161"/>
        <scheme val="minor"/>
      </rPr>
      <t>COUNT(</t>
    </r>
    <r>
      <rPr>
        <b/>
        <sz val="11"/>
        <color rgb="FF00B0F0"/>
        <rFont val="Calibri"/>
        <family val="2"/>
        <charset val="161"/>
        <scheme val="minor"/>
      </rPr>
      <t>περιοχη</t>
    </r>
    <r>
      <rPr>
        <b/>
        <sz val="11"/>
        <color rgb="FFFF0000"/>
        <rFont val="Calibri"/>
        <family val="2"/>
        <charset val="161"/>
        <scheme val="minor"/>
      </rPr>
      <t>)</t>
    </r>
  </si>
  <si>
    <r>
      <rPr>
        <b/>
        <sz val="11"/>
        <color theme="1"/>
        <rFont val="Calibri"/>
        <family val="2"/>
        <charset val="161"/>
        <scheme val="minor"/>
      </rPr>
      <t xml:space="preserve">2. ΣΥΝΑΡΤΗΣΗ </t>
    </r>
    <r>
      <rPr>
        <sz val="11"/>
        <color theme="1"/>
        <rFont val="Calibri"/>
        <family val="2"/>
        <charset val="161"/>
        <scheme val="minor"/>
      </rPr>
      <t xml:space="preserve">  </t>
    </r>
    <r>
      <rPr>
        <b/>
        <sz val="11"/>
        <color rgb="FFFF0000"/>
        <rFont val="Calibri"/>
        <family val="2"/>
        <charset val="161"/>
        <scheme val="minor"/>
      </rPr>
      <t>COUNTIF(</t>
    </r>
    <r>
      <rPr>
        <b/>
        <sz val="11"/>
        <color rgb="FF00B0F0"/>
        <rFont val="Calibri"/>
        <family val="2"/>
        <charset val="161"/>
        <scheme val="minor"/>
      </rPr>
      <t>περιοχη; κριτηριο)</t>
    </r>
  </si>
  <si>
    <t>επιστέφει το πληθος των κελιών που ικανοποιουν ένα κριτήριο.</t>
  </si>
  <si>
    <t>Bρείτε πόσοι αριθμοί είναι μικροτεροι του 6;</t>
  </si>
  <si>
    <t>ΠΑΡΑΔΕΙΓΜΑΤΑ</t>
  </si>
  <si>
    <t>ΘΕΜΑ1ο</t>
  </si>
  <si>
    <t>ΛΥΣΗ</t>
  </si>
  <si>
    <t>Κοιταξτε τις συναρτήσεις που έχουν τα κελιά  E61, E62,E63  για το πρώτο ερώτημα</t>
  </si>
  <si>
    <t>Κοιταξτε τις συναρτήσεις που έχουν τα κελιά  F61, F62,F63  για το δεύτερο  ερώτημα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</si>
</sst>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 x14ac:knownFonts="1">
    <font>
      <sz val="11"/>
      <color theme="1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1"/>
      <color rgb="FF002060"/>
      <name val="Calibri"/>
      <family val="2"/>
      <charset val="161"/>
      <scheme val="minor"/>
    </font>
    <font>
      <b/>
      <sz val="11"/>
      <color rgb="FF002060"/>
      <name val="Calibri"/>
      <family val="2"/>
      <charset val="161"/>
      <scheme val="minor"/>
    </font>
    <font>
      <b/>
      <sz val="11"/>
      <color rgb="FFC00000"/>
      <name val="Calibri"/>
      <family val="2"/>
      <charset val="161"/>
      <scheme val="minor"/>
    </font>
    <font>
      <b/>
      <sz val="11"/>
      <color theme="9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F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b/>
      <sz val="20"/>
      <color rgb="FF00B0F0"/>
      <name val="Arial Rounded MT Bold"/>
      <family val="2"/>
    </font>
    <font>
      <sz val="20"/>
      <color rgb="FF00B0F0"/>
      <name val="Algerian"/>
      <family val="5"/>
    </font>
    <font>
      <sz val="11"/>
      <color rgb="FF00B0F0"/>
      <name val="Algerian"/>
      <family val="5"/>
    </font>
    <font>
      <b/>
      <sz val="18"/>
      <color rgb="FF00B0F0"/>
      <name val="Calibri"/>
      <family val="2"/>
      <charset val="161"/>
      <scheme val="minor"/>
    </font>
    <font>
      <b/>
      <sz val="20"/>
      <color rgb="FFC00000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24"/>
      <color rgb="FFC00000"/>
      <name val="Calibri"/>
      <family val="2"/>
      <charset val="161"/>
      <scheme val="minor"/>
    </font>
    <font>
      <b/>
      <sz val="24"/>
      <color rgb="FF002060"/>
      <name val="Calibri"/>
      <family val="2"/>
      <charset val="161"/>
      <scheme val="minor"/>
    </font>
    <font>
      <b/>
      <sz val="24"/>
      <color theme="9" tint="-0.249977111117893"/>
      <name val="Calibri"/>
      <family val="2"/>
      <charset val="161"/>
      <scheme val="minor"/>
    </font>
    <font>
      <b/>
      <sz val="14"/>
      <color theme="1"/>
      <name val="Aharoni"/>
      <charset val="177"/>
    </font>
    <font>
      <b/>
      <sz val="11"/>
      <color theme="9" tint="-0.249977111117893"/>
      <name val="Arial Black"/>
      <family val="2"/>
      <charset val="161"/>
    </font>
    <font>
      <b/>
      <sz val="11"/>
      <color theme="1"/>
      <name val="Arial Black"/>
      <family val="2"/>
      <charset val="161"/>
    </font>
    <font>
      <b/>
      <sz val="18"/>
      <color theme="1"/>
      <name val="Arial Black"/>
      <family val="2"/>
      <charset val="161"/>
    </font>
    <font>
      <b/>
      <sz val="20"/>
      <color theme="1"/>
      <name val="Arial Black"/>
      <family val="2"/>
      <charset val="161"/>
    </font>
    <font>
      <b/>
      <sz val="16"/>
      <color theme="1"/>
      <name val="Calibri"/>
      <family val="2"/>
      <charset val="161"/>
      <scheme val="minor"/>
    </font>
    <font>
      <b/>
      <sz val="12"/>
      <color theme="1"/>
      <name val="Aharoni"/>
      <charset val="177"/>
    </font>
    <font>
      <b/>
      <sz val="11"/>
      <color theme="1"/>
      <name val="Aharoni"/>
      <charset val="177"/>
    </font>
    <font>
      <sz val="11"/>
      <color theme="1"/>
      <name val="Calibri"/>
      <family val="2"/>
      <charset val="161"/>
      <scheme val="minor"/>
    </font>
    <font>
      <sz val="18"/>
      <color rgb="FFC00000"/>
      <name val="Calibri"/>
      <family val="2"/>
      <charset val="161"/>
      <scheme val="minor"/>
    </font>
    <font>
      <sz val="11"/>
      <color rgb="FFC00000"/>
      <name val="Calibri"/>
      <family val="2"/>
      <charset val="161"/>
      <scheme val="minor"/>
    </font>
    <font>
      <sz val="18"/>
      <color theme="9" tint="-0.499984740745262"/>
      <name val="Calibri"/>
      <family val="2"/>
      <charset val="161"/>
      <scheme val="minor"/>
    </font>
    <font>
      <sz val="18"/>
      <color rgb="FF0070C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8"/>
      <color rgb="FFFF0000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4"/>
      <color rgb="FFFF0000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rgb="FF0070C0"/>
      <name val="Calibri"/>
      <family val="2"/>
      <charset val="161"/>
      <scheme val="minor"/>
    </font>
    <font>
      <sz val="8"/>
      <color theme="9" tint="-0.249977111117893"/>
      <name val="Calibri"/>
      <family val="2"/>
      <charset val="161"/>
      <scheme val="minor"/>
    </font>
    <font>
      <b/>
      <sz val="8"/>
      <color theme="9" tint="-0.249977111117893"/>
      <name val="Calibri"/>
      <family val="2"/>
      <charset val="161"/>
      <scheme val="minor"/>
    </font>
    <font>
      <b/>
      <sz val="11"/>
      <color theme="9" tint="-0.249977111117893"/>
      <name val="Calibri"/>
      <family val="2"/>
      <charset val="161"/>
      <scheme val="minor"/>
    </font>
    <font>
      <sz val="11"/>
      <color theme="3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C00000"/>
      </top>
      <bottom/>
      <diagonal/>
    </border>
    <border>
      <left/>
      <right style="thin">
        <color theme="0"/>
      </right>
      <top style="thin">
        <color rgb="FFC00000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 style="thin">
        <color theme="0"/>
      </bottom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theme="0"/>
      </right>
      <top style="thin">
        <color theme="0"/>
      </top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 style="thin">
        <color theme="0"/>
      </right>
      <top/>
      <bottom style="thick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rgb="FFC00000"/>
      </bottom>
      <diagonal/>
    </border>
    <border>
      <left/>
      <right/>
      <top style="thin">
        <color theme="0"/>
      </top>
      <bottom style="thick">
        <color rgb="FFC00000"/>
      </bottom>
      <diagonal/>
    </border>
    <border>
      <left/>
      <right style="thin">
        <color theme="0"/>
      </right>
      <top style="thin">
        <color theme="0"/>
      </top>
      <bottom style="thick">
        <color rgb="FFC00000"/>
      </bottom>
      <diagonal/>
    </border>
    <border>
      <left/>
      <right style="thick">
        <color rgb="FFC00000"/>
      </right>
      <top style="thin">
        <color theme="0"/>
      </top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 style="thin">
        <color theme="0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9" fontId="33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2" fillId="0" borderId="2" xfId="2"/>
    <xf numFmtId="0" fontId="2" fillId="0" borderId="2" xfId="2" applyAlignment="1">
      <alignment horizontal="center" vertical="center"/>
    </xf>
    <xf numFmtId="0" fontId="2" fillId="0" borderId="2" xfId="2" applyAlignment="1">
      <alignment horizontal="center" vertical="center" wrapText="1"/>
    </xf>
    <xf numFmtId="0" fontId="2" fillId="0" borderId="2" xfId="2" applyAlignment="1">
      <alignment horizontal="center"/>
    </xf>
    <xf numFmtId="0" fontId="2" fillId="0" borderId="2" xfId="2" applyAlignment="1">
      <alignment horizontal="left"/>
    </xf>
    <xf numFmtId="0" fontId="14" fillId="0" borderId="0" xfId="0" applyFont="1"/>
    <xf numFmtId="0" fontId="0" fillId="0" borderId="0" xfId="0" applyAlignment="1">
      <alignment horizontal="right"/>
    </xf>
    <xf numFmtId="0" fontId="15" fillId="0" borderId="4" xfId="1" applyFont="1" applyBorder="1"/>
    <xf numFmtId="0" fontId="16" fillId="0" borderId="5" xfId="0" applyFont="1" applyBorder="1"/>
    <xf numFmtId="0" fontId="17" fillId="0" borderId="3" xfId="0" applyFont="1" applyBorder="1"/>
    <xf numFmtId="0" fontId="18" fillId="0" borderId="0" xfId="0" applyFont="1"/>
    <xf numFmtId="0" fontId="20" fillId="0" borderId="0" xfId="0" applyFont="1"/>
    <xf numFmtId="0" fontId="21" fillId="0" borderId="0" xfId="0" applyFont="1"/>
    <xf numFmtId="0" fontId="25" fillId="0" borderId="0" xfId="0" applyFont="1" applyAlignment="1">
      <alignment horizontal="right"/>
    </xf>
    <xf numFmtId="0" fontId="25" fillId="0" borderId="0" xfId="0" applyFont="1"/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9" fontId="2" fillId="0" borderId="2" xfId="3" applyFont="1" applyBorder="1" applyAlignment="1">
      <alignment horizontal="center" vertical="center"/>
    </xf>
    <xf numFmtId="0" fontId="38" fillId="0" borderId="0" xfId="0" applyFont="1"/>
    <xf numFmtId="9" fontId="38" fillId="0" borderId="0" xfId="3" applyFont="1" applyAlignment="1">
      <alignment horizontal="center" vertical="center"/>
    </xf>
    <xf numFmtId="0" fontId="30" fillId="0" borderId="0" xfId="0" applyFont="1"/>
    <xf numFmtId="0" fontId="38" fillId="2" borderId="6" xfId="0" applyFont="1" applyFill="1" applyBorder="1"/>
    <xf numFmtId="0" fontId="0" fillId="2" borderId="7" xfId="0" applyFill="1" applyBorder="1"/>
    <xf numFmtId="0" fontId="14" fillId="0" borderId="9" xfId="0" applyFont="1" applyBorder="1"/>
    <xf numFmtId="0" fontId="14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4" fillId="2" borderId="21" xfId="0" applyFont="1" applyFill="1" applyBorder="1"/>
    <xf numFmtId="0" fontId="14" fillId="0" borderId="11" xfId="0" applyFont="1" applyBorder="1"/>
    <xf numFmtId="0" fontId="0" fillId="0" borderId="20" xfId="0" applyBorder="1"/>
    <xf numFmtId="0" fontId="39" fillId="2" borderId="8" xfId="0" applyFont="1" applyFill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/>
    <xf numFmtId="0" fontId="38" fillId="0" borderId="24" xfId="0" applyFont="1" applyBorder="1" applyAlignment="1">
      <alignment vertical="center"/>
    </xf>
    <xf numFmtId="0" fontId="40" fillId="0" borderId="0" xfId="0" applyFont="1"/>
    <xf numFmtId="0" fontId="30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44" fillId="0" borderId="0" xfId="0" applyFont="1"/>
    <xf numFmtId="0" fontId="44" fillId="0" borderId="26" xfId="0" applyFont="1" applyBorder="1"/>
    <xf numFmtId="0" fontId="44" fillId="0" borderId="27" xfId="0" applyFont="1" applyBorder="1"/>
    <xf numFmtId="0" fontId="44" fillId="0" borderId="28" xfId="0" applyFont="1" applyBorder="1"/>
    <xf numFmtId="0" fontId="44" fillId="0" borderId="0" xfId="0" applyFont="1" applyBorder="1"/>
    <xf numFmtId="0" fontId="44" fillId="0" borderId="29" xfId="0" applyFont="1" applyBorder="1"/>
    <xf numFmtId="0" fontId="44" fillId="0" borderId="30" xfId="0" applyFont="1" applyBorder="1"/>
    <xf numFmtId="0" fontId="44" fillId="0" borderId="31" xfId="0" applyFont="1" applyBorder="1"/>
    <xf numFmtId="0" fontId="44" fillId="0" borderId="32" xfId="0" applyFont="1" applyBorder="1"/>
    <xf numFmtId="0" fontId="46" fillId="0" borderId="26" xfId="0" applyFont="1" applyBorder="1"/>
    <xf numFmtId="0" fontId="47" fillId="0" borderId="25" xfId="0" applyFont="1" applyBorder="1"/>
    <xf numFmtId="0" fontId="48" fillId="0" borderId="0" xfId="0" applyFont="1"/>
    <xf numFmtId="0" fontId="49" fillId="0" borderId="0" xfId="0" applyFont="1"/>
    <xf numFmtId="0" fontId="41" fillId="0" borderId="0" xfId="0" applyFont="1"/>
  </cellXfs>
  <cellStyles count="4">
    <cellStyle name="Επικεφαλίδα 1" xfId="1" builtinId="16"/>
    <cellStyle name="Επικεφαλίδα 2" xfId="2" builtinId="17"/>
    <cellStyle name="Κανονικό" xfId="0" builtinId="0"/>
    <cellStyle name="Ποσοστό" xfId="3" builtinId="5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2</xdr:row>
      <xdr:rowOff>28575</xdr:rowOff>
    </xdr:from>
    <xdr:to>
      <xdr:col>6</xdr:col>
      <xdr:colOff>466725</xdr:colOff>
      <xdr:row>5</xdr:row>
      <xdr:rowOff>228600</xdr:rowOff>
    </xdr:to>
    <xdr:sp macro="" textlink="">
      <xdr:nvSpPr>
        <xdr:cNvPr id="2" name="Ρόμβος 1"/>
        <xdr:cNvSpPr/>
      </xdr:nvSpPr>
      <xdr:spPr>
        <a:xfrm>
          <a:off x="2952750" y="542925"/>
          <a:ext cx="1447800" cy="1028700"/>
        </a:xfrm>
        <a:prstGeom prst="diamond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A &gt; B</a:t>
          </a:r>
          <a:r>
            <a:rPr lang="en-US" sz="2000" b="1" cap="none" spc="0" baseline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 </a:t>
          </a:r>
          <a:endParaRPr lang="el-GR" sz="20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twoCellAnchor>
  <xdr:twoCellAnchor>
    <xdr:from>
      <xdr:col>6</xdr:col>
      <xdr:colOff>476250</xdr:colOff>
      <xdr:row>3</xdr:row>
      <xdr:rowOff>228600</xdr:rowOff>
    </xdr:from>
    <xdr:to>
      <xdr:col>7</xdr:col>
      <xdr:colOff>561975</xdr:colOff>
      <xdr:row>4</xdr:row>
      <xdr:rowOff>47625</xdr:rowOff>
    </xdr:to>
    <xdr:sp macro="" textlink="">
      <xdr:nvSpPr>
        <xdr:cNvPr id="3" name="Δεξιό βέλος 2"/>
        <xdr:cNvSpPr/>
      </xdr:nvSpPr>
      <xdr:spPr>
        <a:xfrm>
          <a:off x="4410075" y="1019175"/>
          <a:ext cx="695325" cy="95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  <xdr:twoCellAnchor>
    <xdr:from>
      <xdr:col>7</xdr:col>
      <xdr:colOff>533400</xdr:colOff>
      <xdr:row>3</xdr:row>
      <xdr:rowOff>238125</xdr:rowOff>
    </xdr:from>
    <xdr:to>
      <xdr:col>8</xdr:col>
      <xdr:colOff>19050</xdr:colOff>
      <xdr:row>6</xdr:row>
      <xdr:rowOff>171450</xdr:rowOff>
    </xdr:to>
    <xdr:sp macro="" textlink="">
      <xdr:nvSpPr>
        <xdr:cNvPr id="4" name="Βέλος προς τα κάτω 3"/>
        <xdr:cNvSpPr/>
      </xdr:nvSpPr>
      <xdr:spPr>
        <a:xfrm>
          <a:off x="5076825" y="1028700"/>
          <a:ext cx="95250" cy="762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  <xdr:twoCellAnchor>
    <xdr:from>
      <xdr:col>3</xdr:col>
      <xdr:colOff>428625</xdr:colOff>
      <xdr:row>3</xdr:row>
      <xdr:rowOff>240031</xdr:rowOff>
    </xdr:from>
    <xdr:to>
      <xdr:col>4</xdr:col>
      <xdr:colOff>200025</xdr:colOff>
      <xdr:row>4</xdr:row>
      <xdr:rowOff>9525</xdr:rowOff>
    </xdr:to>
    <xdr:sp macro="" textlink="">
      <xdr:nvSpPr>
        <xdr:cNvPr id="5" name="Αριστερό βέλος 4"/>
        <xdr:cNvSpPr/>
      </xdr:nvSpPr>
      <xdr:spPr>
        <a:xfrm>
          <a:off x="2257425" y="1030606"/>
          <a:ext cx="657225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  <xdr:twoCellAnchor>
    <xdr:from>
      <xdr:col>3</xdr:col>
      <xdr:colOff>466725</xdr:colOff>
      <xdr:row>3</xdr:row>
      <xdr:rowOff>247650</xdr:rowOff>
    </xdr:from>
    <xdr:to>
      <xdr:col>4</xdr:col>
      <xdr:colOff>180975</xdr:colOff>
      <xdr:row>4</xdr:row>
      <xdr:rowOff>17144</xdr:rowOff>
    </xdr:to>
    <xdr:sp macro="" textlink="">
      <xdr:nvSpPr>
        <xdr:cNvPr id="6" name="Αριστερό βέλος 5"/>
        <xdr:cNvSpPr/>
      </xdr:nvSpPr>
      <xdr:spPr>
        <a:xfrm>
          <a:off x="6838950" y="733425"/>
          <a:ext cx="32385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  <xdr:twoCellAnchor>
    <xdr:from>
      <xdr:col>3</xdr:col>
      <xdr:colOff>381000</xdr:colOff>
      <xdr:row>4</xdr:row>
      <xdr:rowOff>0</xdr:rowOff>
    </xdr:from>
    <xdr:to>
      <xdr:col>3</xdr:col>
      <xdr:colOff>476250</xdr:colOff>
      <xdr:row>6</xdr:row>
      <xdr:rowOff>209550</xdr:rowOff>
    </xdr:to>
    <xdr:sp macro="" textlink="">
      <xdr:nvSpPr>
        <xdr:cNvPr id="7" name="Βέλος προς τα κάτω 6"/>
        <xdr:cNvSpPr/>
      </xdr:nvSpPr>
      <xdr:spPr>
        <a:xfrm>
          <a:off x="2209800" y="1066800"/>
          <a:ext cx="95250" cy="762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  <xdr:twoCellAnchor>
    <xdr:from>
      <xdr:col>7</xdr:col>
      <xdr:colOff>38100</xdr:colOff>
      <xdr:row>6</xdr:row>
      <xdr:rowOff>57151</xdr:rowOff>
    </xdr:from>
    <xdr:to>
      <xdr:col>9</xdr:col>
      <xdr:colOff>19050</xdr:colOff>
      <xdr:row>7</xdr:row>
      <xdr:rowOff>219075</xdr:rowOff>
    </xdr:to>
    <xdr:sp macro="" textlink="">
      <xdr:nvSpPr>
        <xdr:cNvPr id="8" name="Ορθογώνιο 7"/>
        <xdr:cNvSpPr/>
      </xdr:nvSpPr>
      <xdr:spPr>
        <a:xfrm>
          <a:off x="4581525" y="1647826"/>
          <a:ext cx="1200150" cy="43814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     A</a:t>
          </a:r>
          <a:r>
            <a:rPr lang="en-US" sz="1800" b="1" cap="none" spc="0" baseline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 = 5</a:t>
          </a:r>
          <a:endParaRPr lang="el-GR" sz="18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twoCellAnchor>
  <xdr:twoCellAnchor>
    <xdr:from>
      <xdr:col>2</xdr:col>
      <xdr:colOff>409575</xdr:colOff>
      <xdr:row>6</xdr:row>
      <xdr:rowOff>9526</xdr:rowOff>
    </xdr:from>
    <xdr:to>
      <xdr:col>4</xdr:col>
      <xdr:colOff>114300</xdr:colOff>
      <xdr:row>7</xdr:row>
      <xdr:rowOff>152400</xdr:rowOff>
    </xdr:to>
    <xdr:sp macro="" textlink="">
      <xdr:nvSpPr>
        <xdr:cNvPr id="9" name="Ορθογώνιο 8"/>
        <xdr:cNvSpPr/>
      </xdr:nvSpPr>
      <xdr:spPr>
        <a:xfrm>
          <a:off x="1628775" y="1600201"/>
          <a:ext cx="1200150" cy="4190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     A</a:t>
          </a:r>
          <a:r>
            <a:rPr lang="en-US" sz="1800" b="1" cap="none" spc="0" baseline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 = 3</a:t>
          </a:r>
          <a:endParaRPr lang="el-GR" sz="18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twoCellAnchor>
  <xdr:twoCellAnchor>
    <xdr:from>
      <xdr:col>6</xdr:col>
      <xdr:colOff>304800</xdr:colOff>
      <xdr:row>13</xdr:row>
      <xdr:rowOff>361950</xdr:rowOff>
    </xdr:from>
    <xdr:to>
      <xdr:col>6</xdr:col>
      <xdr:colOff>371476</xdr:colOff>
      <xdr:row>17</xdr:row>
      <xdr:rowOff>47625</xdr:rowOff>
    </xdr:to>
    <xdr:cxnSp macro="">
      <xdr:nvCxnSpPr>
        <xdr:cNvPr id="11" name="Ευθύγραμμο βέλος σύνδεσης 10"/>
        <xdr:cNvCxnSpPr/>
      </xdr:nvCxnSpPr>
      <xdr:spPr>
        <a:xfrm flipV="1">
          <a:off x="4238625" y="2705100"/>
          <a:ext cx="66676" cy="1123950"/>
        </a:xfrm>
        <a:prstGeom prst="straightConnector1">
          <a:avLst/>
        </a:prstGeom>
        <a:ln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314325</xdr:colOff>
      <xdr:row>13</xdr:row>
      <xdr:rowOff>428625</xdr:rowOff>
    </xdr:from>
    <xdr:to>
      <xdr:col>14</xdr:col>
      <xdr:colOff>304800</xdr:colOff>
      <xdr:row>16</xdr:row>
      <xdr:rowOff>438151</xdr:rowOff>
    </xdr:to>
    <xdr:cxnSp macro="">
      <xdr:nvCxnSpPr>
        <xdr:cNvPr id="13" name="Ευθύγραμμο βέλος σύνδεσης 12"/>
        <xdr:cNvCxnSpPr/>
      </xdr:nvCxnSpPr>
      <xdr:spPr>
        <a:xfrm flipH="1" flipV="1">
          <a:off x="7905750" y="2771775"/>
          <a:ext cx="1209675" cy="1000126"/>
        </a:xfrm>
        <a:prstGeom prst="straightConnector1">
          <a:avLst/>
        </a:prstGeom>
        <a:ln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200025</xdr:colOff>
      <xdr:row>13</xdr:row>
      <xdr:rowOff>419100</xdr:rowOff>
    </xdr:from>
    <xdr:to>
      <xdr:col>3</xdr:col>
      <xdr:colOff>552450</xdr:colOff>
      <xdr:row>16</xdr:row>
      <xdr:rowOff>133350</xdr:rowOff>
    </xdr:to>
    <xdr:cxnSp macro="">
      <xdr:nvCxnSpPr>
        <xdr:cNvPr id="25" name="Ευθύγραμμο βέλος σύνδεσης 24"/>
        <xdr:cNvCxnSpPr/>
      </xdr:nvCxnSpPr>
      <xdr:spPr>
        <a:xfrm flipV="1">
          <a:off x="2028825" y="3867150"/>
          <a:ext cx="352425" cy="704850"/>
        </a:xfrm>
        <a:prstGeom prst="straightConnector1">
          <a:avLst/>
        </a:prstGeom>
        <a:ln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1190626</xdr:colOff>
      <xdr:row>36</xdr:row>
      <xdr:rowOff>114301</xdr:rowOff>
    </xdr:from>
    <xdr:to>
      <xdr:col>7</xdr:col>
      <xdr:colOff>400050</xdr:colOff>
      <xdr:row>40</xdr:row>
      <xdr:rowOff>0</xdr:rowOff>
    </xdr:to>
    <xdr:cxnSp macro="">
      <xdr:nvCxnSpPr>
        <xdr:cNvPr id="17" name="Ευθύγραμμο βέλος σύνδεσης 16"/>
        <xdr:cNvCxnSpPr/>
      </xdr:nvCxnSpPr>
      <xdr:spPr>
        <a:xfrm flipH="1" flipV="1">
          <a:off x="4667251" y="10248901"/>
          <a:ext cx="1609724" cy="838199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1104900</xdr:colOff>
      <xdr:row>42</xdr:row>
      <xdr:rowOff>133350</xdr:rowOff>
    </xdr:from>
    <xdr:to>
      <xdr:col>7</xdr:col>
      <xdr:colOff>133350</xdr:colOff>
      <xdr:row>42</xdr:row>
      <xdr:rowOff>219075</xdr:rowOff>
    </xdr:to>
    <xdr:cxnSp macro="">
      <xdr:nvCxnSpPr>
        <xdr:cNvPr id="12" name="Ευθύγραμμο βέλος σύνδεσης 11"/>
        <xdr:cNvCxnSpPr/>
      </xdr:nvCxnSpPr>
      <xdr:spPr>
        <a:xfrm flipH="1" flipV="1">
          <a:off x="4581525" y="11753850"/>
          <a:ext cx="1428750" cy="857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11907</xdr:colOff>
      <xdr:row>22</xdr:row>
      <xdr:rowOff>143112</xdr:rowOff>
    </xdr:from>
    <xdr:to>
      <xdr:col>9</xdr:col>
      <xdr:colOff>421286</xdr:colOff>
      <xdr:row>37</xdr:row>
      <xdr:rowOff>160735</xdr:rowOff>
    </xdr:to>
    <xdr:pic>
      <xdr:nvPicPr>
        <xdr:cNvPr id="5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1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4304346"/>
          <a:ext cx="6332738" cy="2875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696516</xdr:colOff>
      <xdr:row>27</xdr:row>
      <xdr:rowOff>71437</xdr:rowOff>
    </xdr:from>
    <xdr:to>
      <xdr:col>6</xdr:col>
      <xdr:colOff>29765</xdr:colOff>
      <xdr:row>38</xdr:row>
      <xdr:rowOff>125015</xdr:rowOff>
    </xdr:to>
    <xdr:cxnSp macro="">
      <xdr:nvCxnSpPr>
        <xdr:cNvPr id="6" name="Ευθύγραμμο βέλος σύνδεσης 5"/>
        <xdr:cNvCxnSpPr/>
      </xdr:nvCxnSpPr>
      <xdr:spPr>
        <a:xfrm flipV="1">
          <a:off x="4554141" y="5244703"/>
          <a:ext cx="77390" cy="2149078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208360</xdr:colOff>
      <xdr:row>27</xdr:row>
      <xdr:rowOff>71437</xdr:rowOff>
    </xdr:from>
    <xdr:to>
      <xdr:col>9</xdr:col>
      <xdr:colOff>196453</xdr:colOff>
      <xdr:row>39</xdr:row>
      <xdr:rowOff>142875</xdr:rowOff>
    </xdr:to>
    <xdr:cxnSp macro="">
      <xdr:nvCxnSpPr>
        <xdr:cNvPr id="8" name="Ευθύγραμμο βέλος σύνδεσης 7"/>
        <xdr:cNvCxnSpPr/>
      </xdr:nvCxnSpPr>
      <xdr:spPr>
        <a:xfrm flipH="1" flipV="1">
          <a:off x="5417344" y="5244703"/>
          <a:ext cx="1202531" cy="2357438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351235</xdr:colOff>
      <xdr:row>21</xdr:row>
      <xdr:rowOff>166687</xdr:rowOff>
    </xdr:from>
    <xdr:to>
      <xdr:col>8</xdr:col>
      <xdr:colOff>601266</xdr:colOff>
      <xdr:row>27</xdr:row>
      <xdr:rowOff>154780</xdr:rowOff>
    </xdr:to>
    <xdr:cxnSp macro="">
      <xdr:nvCxnSpPr>
        <xdr:cNvPr id="10" name="Ευθύγραμμο βέλος σύνδεσης 9"/>
        <xdr:cNvCxnSpPr/>
      </xdr:nvCxnSpPr>
      <xdr:spPr>
        <a:xfrm>
          <a:off x="6167438" y="4196953"/>
          <a:ext cx="250031" cy="1131093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422672</xdr:colOff>
      <xdr:row>11</xdr:row>
      <xdr:rowOff>154781</xdr:rowOff>
    </xdr:from>
    <xdr:to>
      <xdr:col>5</xdr:col>
      <xdr:colOff>494110</xdr:colOff>
      <xdr:row>13</xdr:row>
      <xdr:rowOff>190500</xdr:rowOff>
    </xdr:to>
    <xdr:cxnSp macro="">
      <xdr:nvCxnSpPr>
        <xdr:cNvPr id="3" name="Ευθύγραμμο βέλος σύνδεσης 2"/>
        <xdr:cNvCxnSpPr/>
      </xdr:nvCxnSpPr>
      <xdr:spPr>
        <a:xfrm flipV="1">
          <a:off x="4280297" y="2178844"/>
          <a:ext cx="71438" cy="44648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1"/>
  <sheetViews>
    <sheetView zoomScaleNormal="100" workbookViewId="0">
      <selection activeCell="G26" sqref="G26"/>
    </sheetView>
  </sheetViews>
  <sheetFormatPr defaultRowHeight="15" x14ac:dyDescent="0.25"/>
  <cols>
    <col min="4" max="4" width="13.28515625" customWidth="1"/>
    <col min="5" max="5" width="11.42578125" customWidth="1"/>
    <col min="6" max="6" width="21.28515625" customWidth="1"/>
    <col min="7" max="7" width="14.7109375" customWidth="1"/>
    <col min="9" max="9" width="14" customWidth="1"/>
    <col min="10" max="10" width="9" customWidth="1"/>
    <col min="11" max="11" width="10.7109375" customWidth="1"/>
    <col min="14" max="14" width="7.85546875" customWidth="1"/>
    <col min="15" max="15" width="5.140625" customWidth="1"/>
  </cols>
  <sheetData>
    <row r="1" spans="2:10" ht="13.5" customHeight="1" thickBot="1" x14ac:dyDescent="0.3"/>
    <row r="2" spans="2:10" ht="24.75" customHeight="1" thickBot="1" x14ac:dyDescent="0.5">
      <c r="B2" s="24" t="s">
        <v>19</v>
      </c>
      <c r="C2" s="25"/>
      <c r="D2" s="26"/>
    </row>
    <row r="3" spans="2:10" ht="21.95" customHeight="1" x14ac:dyDescent="0.25"/>
    <row r="4" spans="2:10" ht="21.95" customHeight="1" x14ac:dyDescent="0.3">
      <c r="D4" s="30" t="s">
        <v>22</v>
      </c>
      <c r="E4" s="23"/>
      <c r="H4" s="31" t="s">
        <v>23</v>
      </c>
    </row>
    <row r="5" spans="2:10" ht="21.95" customHeight="1" x14ac:dyDescent="0.25"/>
    <row r="6" spans="2:10" ht="21.95" customHeight="1" x14ac:dyDescent="0.25"/>
    <row r="7" spans="2:10" ht="21.95" customHeight="1" x14ac:dyDescent="0.25"/>
    <row r="8" spans="2:10" ht="21.95" customHeight="1" x14ac:dyDescent="0.25"/>
    <row r="9" spans="2:10" ht="21.95" customHeight="1" x14ac:dyDescent="0.25"/>
    <row r="10" spans="2:10" ht="21.95" customHeight="1" x14ac:dyDescent="0.25"/>
    <row r="11" spans="2:10" ht="21.95" customHeight="1" x14ac:dyDescent="0.35">
      <c r="B11" s="28" t="s">
        <v>27</v>
      </c>
      <c r="C11" s="28"/>
      <c r="D11" s="28"/>
      <c r="E11" s="28"/>
      <c r="F11" s="28"/>
      <c r="G11" s="28"/>
      <c r="H11" s="28"/>
      <c r="I11" s="28"/>
      <c r="J11" s="28"/>
    </row>
    <row r="12" spans="2:10" ht="21.95" customHeight="1" x14ac:dyDescent="0.25"/>
    <row r="13" spans="2:10" ht="15.75" customHeight="1" x14ac:dyDescent="0.25"/>
    <row r="14" spans="2:10" ht="34.5" customHeight="1" x14ac:dyDescent="0.5">
      <c r="C14" s="29" t="s">
        <v>21</v>
      </c>
      <c r="D14" s="6"/>
      <c r="E14" s="6"/>
      <c r="F14" s="6"/>
      <c r="G14" s="6"/>
      <c r="H14" s="6"/>
      <c r="I14" s="6"/>
    </row>
    <row r="15" spans="2:10" ht="21.95" customHeight="1" x14ac:dyDescent="0.25"/>
    <row r="16" spans="2:10" ht="21.95" customHeight="1" x14ac:dyDescent="0.25"/>
    <row r="17" spans="2:17" ht="35.25" customHeight="1" x14ac:dyDescent="0.25">
      <c r="C17" s="32" t="s">
        <v>24</v>
      </c>
      <c r="D17" s="32"/>
      <c r="E17" s="32"/>
      <c r="F17" s="32"/>
      <c r="G17" s="33"/>
      <c r="H17" s="33"/>
      <c r="I17" s="33"/>
      <c r="J17" s="33"/>
      <c r="K17" s="33"/>
      <c r="L17" s="33"/>
      <c r="M17" s="34"/>
      <c r="N17" s="34"/>
      <c r="O17" s="34"/>
      <c r="P17" s="34"/>
      <c r="Q17" s="34"/>
    </row>
    <row r="18" spans="2:17" ht="21.95" customHeight="1" x14ac:dyDescent="0.25">
      <c r="C18" s="32" t="s">
        <v>25</v>
      </c>
      <c r="D18" s="32"/>
      <c r="E18" s="32"/>
      <c r="F18" s="32"/>
      <c r="G18" s="32"/>
      <c r="H18" s="32"/>
      <c r="I18" s="32"/>
      <c r="K18" s="32" t="s">
        <v>26</v>
      </c>
    </row>
    <row r="19" spans="2:17" ht="21.95" customHeight="1" x14ac:dyDescent="0.25">
      <c r="C19" s="32"/>
      <c r="D19" s="32"/>
      <c r="E19" s="32"/>
      <c r="F19" s="32"/>
      <c r="G19" s="32"/>
      <c r="H19" s="32"/>
      <c r="I19" s="32"/>
      <c r="K19" s="32"/>
    </row>
    <row r="20" spans="2:17" ht="21.95" customHeight="1" x14ac:dyDescent="0.25"/>
    <row r="21" spans="2:17" ht="21.95" customHeight="1" x14ac:dyDescent="0.35">
      <c r="C21" s="27" t="s">
        <v>20</v>
      </c>
    </row>
    <row r="22" spans="2:17" ht="21.95" customHeight="1" x14ac:dyDescent="0.35">
      <c r="B22" s="27"/>
      <c r="C22" s="27" t="s">
        <v>28</v>
      </c>
      <c r="D22" s="27"/>
      <c r="E22" s="27"/>
      <c r="F22" s="27"/>
      <c r="G22" s="27"/>
      <c r="H22" s="27"/>
      <c r="I22" s="22"/>
      <c r="J22" s="22"/>
      <c r="K22" s="22"/>
    </row>
    <row r="23" spans="2:17" ht="21.95" customHeight="1" x14ac:dyDescent="0.35">
      <c r="B23" s="27"/>
      <c r="C23" s="27"/>
      <c r="D23" s="27"/>
      <c r="E23" s="27"/>
      <c r="F23" s="27"/>
      <c r="G23" s="27"/>
      <c r="H23" s="27"/>
    </row>
    <row r="24" spans="2:17" ht="21.95" customHeight="1" x14ac:dyDescent="0.3">
      <c r="D24" s="36" t="s">
        <v>30</v>
      </c>
      <c r="E24" s="37" t="s">
        <v>29</v>
      </c>
      <c r="F24" s="41" t="s">
        <v>47</v>
      </c>
    </row>
    <row r="25" spans="2:17" ht="21.95" customHeight="1" x14ac:dyDescent="0.25">
      <c r="D25" s="35" t="s">
        <v>39</v>
      </c>
      <c r="E25" s="35">
        <v>9</v>
      </c>
      <c r="F25" s="35" t="str">
        <f>IF(E25&lt;5,"ΑΠΕΤΥΧΕ","ΠΕΡΑΣΕ")</f>
        <v>ΠΕΡΑΣΕ</v>
      </c>
    </row>
    <row r="26" spans="2:17" ht="21.95" customHeight="1" x14ac:dyDescent="0.25">
      <c r="D26" s="35" t="s">
        <v>40</v>
      </c>
      <c r="E26" s="35">
        <v>6</v>
      </c>
      <c r="F26" s="35" t="str">
        <f t="shared" ref="F26:F32" si="0">IF(E26&lt;5,"ΑΠΕΤΥΧΕ","ΠΕΡΑΣΕ")</f>
        <v>ΠΕΡΑΣΕ</v>
      </c>
    </row>
    <row r="27" spans="2:17" ht="21.95" customHeight="1" x14ac:dyDescent="0.25">
      <c r="D27" s="35" t="s">
        <v>41</v>
      </c>
      <c r="E27" s="35">
        <v>3</v>
      </c>
      <c r="F27" s="35" t="str">
        <f t="shared" si="0"/>
        <v>ΑΠΕΤΥΧΕ</v>
      </c>
    </row>
    <row r="28" spans="2:17" ht="21.95" customHeight="1" x14ac:dyDescent="0.25">
      <c r="D28" s="35" t="s">
        <v>42</v>
      </c>
      <c r="E28" s="35">
        <v>2</v>
      </c>
      <c r="F28" s="35" t="str">
        <f t="shared" si="0"/>
        <v>ΑΠΕΤΥΧΕ</v>
      </c>
    </row>
    <row r="29" spans="2:17" ht="21.95" customHeight="1" x14ac:dyDescent="0.25">
      <c r="D29" s="35" t="s">
        <v>43</v>
      </c>
      <c r="E29" s="35">
        <v>8</v>
      </c>
      <c r="F29" s="35" t="str">
        <f t="shared" si="0"/>
        <v>ΠΕΡΑΣΕ</v>
      </c>
    </row>
    <row r="30" spans="2:17" ht="21.95" customHeight="1" x14ac:dyDescent="0.25">
      <c r="D30" s="35" t="s">
        <v>44</v>
      </c>
      <c r="E30" s="35">
        <v>7.5</v>
      </c>
      <c r="F30" s="35" t="str">
        <f t="shared" si="0"/>
        <v>ΠΕΡΑΣΕ</v>
      </c>
    </row>
    <row r="31" spans="2:17" ht="21.95" customHeight="1" x14ac:dyDescent="0.25">
      <c r="D31" s="35" t="s">
        <v>45</v>
      </c>
      <c r="E31" s="35"/>
      <c r="F31" s="35" t="str">
        <f t="shared" si="0"/>
        <v>ΑΠΕΤΥΧΕ</v>
      </c>
    </row>
    <row r="32" spans="2:17" ht="21.95" customHeight="1" x14ac:dyDescent="0.25">
      <c r="D32" s="35" t="s">
        <v>46</v>
      </c>
      <c r="E32" s="35">
        <v>2</v>
      </c>
      <c r="F32" s="35" t="str">
        <f t="shared" si="0"/>
        <v>ΑΠΕΤΥΧΕ</v>
      </c>
    </row>
    <row r="33" spans="2:15" ht="21.95" customHeight="1" x14ac:dyDescent="0.25">
      <c r="D33" s="35"/>
    </row>
    <row r="34" spans="2:15" ht="21.95" customHeight="1" x14ac:dyDescent="0.4">
      <c r="B34" s="27" t="s">
        <v>31</v>
      </c>
      <c r="D34" s="35"/>
    </row>
    <row r="35" spans="2:15" ht="21.95" customHeight="1" thickBot="1" x14ac:dyDescent="0.3">
      <c r="D35" s="35"/>
    </row>
    <row r="36" spans="2:15" ht="21.95" customHeight="1" thickTop="1" thickBot="1" x14ac:dyDescent="0.4">
      <c r="D36" s="61" t="s">
        <v>32</v>
      </c>
      <c r="E36" s="62" t="s">
        <v>33</v>
      </c>
      <c r="F36" s="63" t="s">
        <v>48</v>
      </c>
      <c r="H36" s="46"/>
      <c r="I36" s="47"/>
      <c r="J36" s="58"/>
      <c r="K36" s="48"/>
      <c r="L36" s="48"/>
      <c r="M36" s="48"/>
      <c r="N36" s="48"/>
      <c r="O36" s="49"/>
    </row>
    <row r="37" spans="2:15" ht="18.95" customHeight="1" thickTop="1" thickBot="1" x14ac:dyDescent="0.4">
      <c r="D37" s="35" t="s">
        <v>39</v>
      </c>
      <c r="E37" s="35">
        <v>9</v>
      </c>
      <c r="F37" s="41" t="str">
        <f>IF(E37&lt;5,"ΚΟΠΗΚΕ", IF(37&lt;=7.5,"ΚΑΛΩΣ","ΠΟΛΎ ΚΑΛΑ"))</f>
        <v>ΠΟΛΎ ΚΑΛΑ</v>
      </c>
      <c r="H37" s="50"/>
      <c r="I37" s="57" t="s">
        <v>49</v>
      </c>
      <c r="J37" s="60">
        <v>5</v>
      </c>
      <c r="K37" s="44" t="s">
        <v>50</v>
      </c>
      <c r="L37" s="60">
        <v>7.5</v>
      </c>
      <c r="M37" s="44" t="s">
        <v>51</v>
      </c>
      <c r="N37" s="45"/>
      <c r="O37" s="51"/>
    </row>
    <row r="38" spans="2:15" ht="18.95" customHeight="1" thickTop="1" thickBot="1" x14ac:dyDescent="0.35">
      <c r="D38" s="35" t="s">
        <v>40</v>
      </c>
      <c r="E38" s="35">
        <v>6</v>
      </c>
      <c r="F38" s="41" t="str">
        <f t="shared" ref="F38:F44" si="1">IF(E38&lt;5,"ΚΟΠΗΚΕ", IF(37&lt;=7.5,"ΚΑΛΩΣ","ΠΟΛΎ ΚΑΛΑ"))</f>
        <v>ΠΟΛΎ ΚΑΛΑ</v>
      </c>
      <c r="H38" s="52"/>
      <c r="I38" s="53"/>
      <c r="J38" s="59"/>
      <c r="K38" s="54"/>
      <c r="L38" s="59"/>
      <c r="M38" s="54"/>
      <c r="N38" s="55"/>
      <c r="O38" s="56"/>
    </row>
    <row r="39" spans="2:15" ht="18.95" customHeight="1" thickTop="1" x14ac:dyDescent="0.3">
      <c r="D39" s="35" t="s">
        <v>41</v>
      </c>
      <c r="E39" s="35">
        <v>3</v>
      </c>
      <c r="F39" s="41" t="str">
        <f t="shared" si="1"/>
        <v>ΚΟΠΗΚΕ</v>
      </c>
    </row>
    <row r="40" spans="2:15" ht="18.95" customHeight="1" x14ac:dyDescent="0.3">
      <c r="D40" s="35" t="s">
        <v>42</v>
      </c>
      <c r="E40" s="35">
        <v>2</v>
      </c>
      <c r="F40" s="41" t="str">
        <f t="shared" si="1"/>
        <v>ΚΟΠΗΚΕ</v>
      </c>
    </row>
    <row r="41" spans="2:15" ht="21" x14ac:dyDescent="0.35">
      <c r="D41" s="35" t="s">
        <v>43</v>
      </c>
      <c r="E41" s="35">
        <v>8</v>
      </c>
      <c r="F41" s="41" t="str">
        <f t="shared" si="1"/>
        <v>ΠΟΛΎ ΚΑΛΑ</v>
      </c>
      <c r="H41" s="43" t="s">
        <v>52</v>
      </c>
      <c r="I41" s="64"/>
      <c r="J41" s="64"/>
      <c r="K41" s="64"/>
      <c r="L41" s="64"/>
      <c r="M41" s="64"/>
      <c r="N41" s="64"/>
      <c r="O41" s="64"/>
    </row>
    <row r="42" spans="2:15" ht="21" x14ac:dyDescent="0.3">
      <c r="D42" s="35" t="s">
        <v>44</v>
      </c>
      <c r="E42" s="35">
        <v>7.5</v>
      </c>
      <c r="F42" s="41" t="str">
        <f t="shared" si="1"/>
        <v>ΠΟΛΎ ΚΑΛΑ</v>
      </c>
    </row>
    <row r="43" spans="2:15" ht="23.25" x14ac:dyDescent="0.35">
      <c r="D43" s="35" t="s">
        <v>45</v>
      </c>
      <c r="E43" s="35"/>
      <c r="F43" s="41" t="str">
        <f t="shared" si="1"/>
        <v>ΚΟΠΗΚΕ</v>
      </c>
      <c r="H43" s="28" t="s">
        <v>53</v>
      </c>
    </row>
    <row r="44" spans="2:15" ht="21" x14ac:dyDescent="0.3">
      <c r="D44" s="35" t="s">
        <v>46</v>
      </c>
      <c r="E44" s="35">
        <v>2</v>
      </c>
      <c r="F44" s="41" t="str">
        <f t="shared" si="1"/>
        <v>ΚΟΠΗΚΕ</v>
      </c>
    </row>
    <row r="47" spans="2:15" ht="21" x14ac:dyDescent="0.25">
      <c r="F47" s="35" t="s">
        <v>54</v>
      </c>
    </row>
    <row r="49" spans="2:11" ht="18.75" x14ac:dyDescent="0.3">
      <c r="B49" s="8" t="s">
        <v>55</v>
      </c>
      <c r="C49" s="8"/>
      <c r="D49" s="8"/>
      <c r="E49" s="8"/>
      <c r="F49" s="8"/>
      <c r="G49" s="8"/>
      <c r="H49" s="8"/>
      <c r="I49" s="8"/>
      <c r="J49" s="8"/>
      <c r="K49" s="8"/>
    </row>
    <row r="50" spans="2:1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ht="21" x14ac:dyDescent="0.35">
      <c r="D51" s="65">
        <f>COUNTIF(F37:F44, "ΠΟΛΎ ΚΑΛΑ")</f>
        <v>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zoomScale="160" zoomScaleNormal="160" workbookViewId="0">
      <selection activeCell="G14" sqref="G14"/>
    </sheetView>
  </sheetViews>
  <sheetFormatPr defaultRowHeight="15" x14ac:dyDescent="0.25"/>
  <cols>
    <col min="3" max="3" width="11" customWidth="1"/>
    <col min="4" max="4" width="18.85546875" customWidth="1"/>
    <col min="5" max="5" width="9.85546875" bestFit="1" customWidth="1"/>
    <col min="6" max="6" width="11.140625" customWidth="1"/>
    <col min="9" max="9" width="10.7109375" customWidth="1"/>
  </cols>
  <sheetData>
    <row r="1" spans="1:11" x14ac:dyDescent="0.25">
      <c r="A1" t="s">
        <v>62</v>
      </c>
      <c r="E1" t="s">
        <v>63</v>
      </c>
    </row>
    <row r="2" spans="1:11" x14ac:dyDescent="0.25">
      <c r="A2" t="s">
        <v>15</v>
      </c>
      <c r="B2" s="1"/>
      <c r="E2" s="2" t="s">
        <v>64</v>
      </c>
      <c r="F2" s="2"/>
      <c r="G2" s="2"/>
      <c r="H2" s="2"/>
      <c r="J2" s="2"/>
      <c r="K2" s="2"/>
    </row>
    <row r="3" spans="1:11" ht="9" customHeight="1" x14ac:dyDescent="0.25"/>
    <row r="4" spans="1:11" ht="15.75" x14ac:dyDescent="0.25">
      <c r="B4" s="66">
        <v>1</v>
      </c>
      <c r="C4" s="1"/>
      <c r="E4" s="79"/>
    </row>
    <row r="5" spans="1:11" ht="15.75" x14ac:dyDescent="0.25">
      <c r="B5" s="66" t="s">
        <v>16</v>
      </c>
      <c r="C5" s="1"/>
      <c r="D5" s="80" t="s">
        <v>66</v>
      </c>
    </row>
    <row r="6" spans="1:11" ht="12.75" customHeight="1" thickBot="1" x14ac:dyDescent="0.3">
      <c r="B6" s="66"/>
      <c r="C6" s="1"/>
    </row>
    <row r="7" spans="1:11" ht="15.75" x14ac:dyDescent="0.25">
      <c r="B7" s="66" t="s">
        <v>17</v>
      </c>
      <c r="C7" s="1"/>
      <c r="D7" s="77" t="s">
        <v>56</v>
      </c>
      <c r="E7" s="76"/>
      <c r="F7" s="76"/>
      <c r="G7" s="68"/>
      <c r="H7" s="69"/>
      <c r="I7" s="67"/>
    </row>
    <row r="8" spans="1:11" ht="15.75" x14ac:dyDescent="0.25">
      <c r="B8" s="66">
        <v>3</v>
      </c>
      <c r="C8" s="1"/>
      <c r="D8" s="70" t="s">
        <v>57</v>
      </c>
      <c r="E8" s="71"/>
      <c r="F8" s="71"/>
      <c r="G8" s="71"/>
      <c r="H8" s="72"/>
      <c r="I8" s="67"/>
    </row>
    <row r="9" spans="1:11" ht="16.5" thickBot="1" x14ac:dyDescent="0.3">
      <c r="B9" s="66">
        <v>12</v>
      </c>
      <c r="C9" s="1"/>
      <c r="D9" s="73" t="s">
        <v>61</v>
      </c>
      <c r="E9" s="74"/>
      <c r="F9" s="74"/>
      <c r="G9" s="74"/>
      <c r="H9" s="75"/>
      <c r="I9" s="67"/>
    </row>
    <row r="10" spans="1:11" ht="16.5" thickBot="1" x14ac:dyDescent="0.3">
      <c r="B10" s="66" t="s">
        <v>18</v>
      </c>
      <c r="C10" s="1"/>
    </row>
    <row r="11" spans="1:11" ht="11.25" customHeight="1" x14ac:dyDescent="0.25">
      <c r="B11" s="66"/>
      <c r="C11" s="1"/>
      <c r="D11" s="77" t="s">
        <v>58</v>
      </c>
      <c r="E11" s="76"/>
      <c r="F11" s="68"/>
      <c r="G11" s="69"/>
      <c r="H11" s="67"/>
    </row>
    <row r="12" spans="1:11" ht="16.5" thickBot="1" x14ac:dyDescent="0.3">
      <c r="B12" s="66">
        <v>5</v>
      </c>
      <c r="C12" s="1"/>
      <c r="D12" s="73" t="s">
        <v>60</v>
      </c>
      <c r="E12" s="74"/>
      <c r="F12" s="74"/>
      <c r="G12" s="75"/>
      <c r="H12" s="67"/>
    </row>
    <row r="13" spans="1:11" ht="15.75" x14ac:dyDescent="0.25">
      <c r="B13" s="66">
        <v>7</v>
      </c>
      <c r="C13" s="1"/>
    </row>
    <row r="14" spans="1:11" ht="15.75" x14ac:dyDescent="0.25">
      <c r="B14" s="66" t="s">
        <v>17</v>
      </c>
    </row>
    <row r="15" spans="1:11" x14ac:dyDescent="0.25">
      <c r="F15" t="s">
        <v>59</v>
      </c>
    </row>
    <row r="17" spans="1:9" x14ac:dyDescent="0.25">
      <c r="D17" s="78" t="s">
        <v>65</v>
      </c>
      <c r="E17" s="78"/>
      <c r="F17" s="78"/>
    </row>
    <row r="19" spans="1:9" x14ac:dyDescent="0.25">
      <c r="A19" s="16" t="s">
        <v>67</v>
      </c>
      <c r="B19" s="16"/>
      <c r="C19" s="16"/>
    </row>
    <row r="20" spans="1:9" x14ac:dyDescent="0.25">
      <c r="A20" t="s">
        <v>12</v>
      </c>
    </row>
    <row r="21" spans="1:9" x14ac:dyDescent="0.25">
      <c r="A21" t="s">
        <v>13</v>
      </c>
    </row>
    <row r="22" spans="1:9" x14ac:dyDescent="0.25">
      <c r="A22" s="8" t="s">
        <v>14</v>
      </c>
      <c r="I22" t="s">
        <v>38</v>
      </c>
    </row>
    <row r="40" spans="1:9" x14ac:dyDescent="0.25">
      <c r="F40" t="s">
        <v>36</v>
      </c>
    </row>
    <row r="41" spans="1:9" ht="16.5" customHeight="1" x14ac:dyDescent="0.25">
      <c r="I41" t="s">
        <v>37</v>
      </c>
    </row>
    <row r="42" spans="1:9" ht="23.25" x14ac:dyDescent="0.35">
      <c r="C42" s="38" t="s">
        <v>34</v>
      </c>
      <c r="D42" s="39"/>
      <c r="E42" s="39"/>
      <c r="F42" s="39"/>
      <c r="G42" s="39"/>
      <c r="H42" s="39"/>
      <c r="I42" s="39"/>
    </row>
    <row r="43" spans="1:9" x14ac:dyDescent="0.25">
      <c r="A43" s="16" t="s">
        <v>0</v>
      </c>
    </row>
    <row r="44" spans="1:9" x14ac:dyDescent="0.25">
      <c r="C44" s="80" t="s">
        <v>11</v>
      </c>
      <c r="D44" s="79"/>
    </row>
    <row r="45" spans="1:9" x14ac:dyDescent="0.25">
      <c r="E45" s="3"/>
    </row>
    <row r="46" spans="1:9" x14ac:dyDescent="0.25">
      <c r="C46" s="7" t="s">
        <v>1</v>
      </c>
      <c r="D46" s="7" t="s">
        <v>9</v>
      </c>
      <c r="E46" s="7" t="s">
        <v>2</v>
      </c>
    </row>
    <row r="47" spans="1:9" x14ac:dyDescent="0.25">
      <c r="C47" s="12">
        <v>100</v>
      </c>
      <c r="D47" s="13" t="s">
        <v>3</v>
      </c>
      <c r="E47" s="12">
        <v>19000</v>
      </c>
    </row>
    <row r="48" spans="1:9" x14ac:dyDescent="0.25">
      <c r="C48" s="11">
        <v>101</v>
      </c>
      <c r="D48" s="10" t="s">
        <v>4</v>
      </c>
      <c r="E48" s="11">
        <v>24000</v>
      </c>
    </row>
    <row r="49" spans="1:7" x14ac:dyDescent="0.25">
      <c r="C49" s="14">
        <v>102</v>
      </c>
      <c r="D49" s="15" t="s">
        <v>5</v>
      </c>
      <c r="E49" s="14">
        <v>29000</v>
      </c>
    </row>
    <row r="50" spans="1:7" x14ac:dyDescent="0.25">
      <c r="C50" s="12">
        <v>103</v>
      </c>
      <c r="D50" s="13" t="s">
        <v>3</v>
      </c>
      <c r="E50" s="12">
        <v>22000</v>
      </c>
    </row>
    <row r="51" spans="1:7" x14ac:dyDescent="0.25">
      <c r="C51" s="14">
        <v>104</v>
      </c>
      <c r="D51" s="15" t="s">
        <v>5</v>
      </c>
      <c r="E51" s="14">
        <v>30000</v>
      </c>
    </row>
    <row r="52" spans="1:7" ht="18" customHeight="1" x14ac:dyDescent="0.25">
      <c r="C52" s="12">
        <v>105</v>
      </c>
      <c r="D52" s="13" t="s">
        <v>3</v>
      </c>
      <c r="E52" s="12">
        <v>28000</v>
      </c>
    </row>
    <row r="53" spans="1:7" x14ac:dyDescent="0.25">
      <c r="C53" s="11">
        <v>106</v>
      </c>
      <c r="D53" s="10" t="s">
        <v>4</v>
      </c>
      <c r="E53" s="11">
        <v>26000</v>
      </c>
    </row>
    <row r="55" spans="1:7" x14ac:dyDescent="0.25">
      <c r="A55" s="9" t="s">
        <v>7</v>
      </c>
      <c r="B55" s="9"/>
      <c r="C55" s="9"/>
      <c r="D55" s="9"/>
      <c r="E55" s="9"/>
      <c r="F55" s="9"/>
      <c r="G55" s="9"/>
    </row>
    <row r="56" spans="1:7" x14ac:dyDescent="0.25">
      <c r="A56" s="9" t="s">
        <v>6</v>
      </c>
      <c r="B56" s="9"/>
      <c r="C56" s="9"/>
      <c r="D56" s="9"/>
      <c r="E56" s="9"/>
      <c r="F56" s="9"/>
      <c r="G56" s="9"/>
    </row>
    <row r="57" spans="1:7" x14ac:dyDescent="0.25">
      <c r="A57" s="9" t="s">
        <v>8</v>
      </c>
      <c r="B57" s="9"/>
      <c r="C57" s="9"/>
      <c r="D57" s="9"/>
      <c r="E57" s="9"/>
      <c r="F57" s="9"/>
      <c r="G57" s="9"/>
    </row>
    <row r="58" spans="1:7" x14ac:dyDescent="0.25">
      <c r="A58" s="9"/>
      <c r="B58" s="9"/>
      <c r="C58" s="9"/>
      <c r="D58" s="9"/>
      <c r="E58" s="9"/>
      <c r="F58" s="9"/>
      <c r="G58" s="9"/>
    </row>
    <row r="59" spans="1:7" ht="15" customHeight="1" x14ac:dyDescent="0.25">
      <c r="B59" s="6" t="s">
        <v>68</v>
      </c>
      <c r="D59" s="4"/>
      <c r="E59" s="4"/>
      <c r="F59" s="5"/>
      <c r="G59" s="2"/>
    </row>
    <row r="60" spans="1:7" ht="18" thickBot="1" x14ac:dyDescent="0.35">
      <c r="C60" s="17"/>
      <c r="D60" s="18" t="s">
        <v>9</v>
      </c>
      <c r="E60" s="18" t="s">
        <v>2</v>
      </c>
      <c r="F60" s="19" t="s">
        <v>10</v>
      </c>
      <c r="G60" s="2"/>
    </row>
    <row r="61" spans="1:7" ht="18.75" thickTop="1" thickBot="1" x14ac:dyDescent="0.35">
      <c r="C61" s="20">
        <v>1</v>
      </c>
      <c r="D61" s="21" t="s">
        <v>3</v>
      </c>
      <c r="E61" s="18">
        <f>SUMIF(D47:D53,"ΚΑΛΑΜΑΤΑ",E47:E53)</f>
        <v>69000</v>
      </c>
      <c r="F61" s="40">
        <f>E61/E$64</f>
        <v>0.38764044943820225</v>
      </c>
    </row>
    <row r="62" spans="1:7" ht="18.75" thickTop="1" thickBot="1" x14ac:dyDescent="0.35">
      <c r="C62" s="20">
        <v>2</v>
      </c>
      <c r="D62" s="21" t="s">
        <v>5</v>
      </c>
      <c r="E62" s="18">
        <f>SUMIF(D47:D53,"ΤΡΙΠΟΛΗ",E47:E53)</f>
        <v>59000</v>
      </c>
      <c r="F62" s="40">
        <f t="shared" ref="F62:F63" si="0">E62/E$64</f>
        <v>0.33146067415730335</v>
      </c>
    </row>
    <row r="63" spans="1:7" ht="18.75" thickTop="1" thickBot="1" x14ac:dyDescent="0.35">
      <c r="C63" s="20">
        <v>3</v>
      </c>
      <c r="D63" s="21" t="s">
        <v>4</v>
      </c>
      <c r="E63" s="18">
        <f>SUMIF(D47:D53,"ΣΠΑΡΤΗ",E47:E53)</f>
        <v>50000</v>
      </c>
      <c r="F63" s="40">
        <f t="shared" si="0"/>
        <v>0.2808988764044944</v>
      </c>
    </row>
    <row r="64" spans="1:7" ht="19.5" thickTop="1" x14ac:dyDescent="0.3">
      <c r="D64" s="41" t="s">
        <v>35</v>
      </c>
      <c r="E64" s="41">
        <f>SUM(E61:E63)</f>
        <v>178000</v>
      </c>
      <c r="F64" s="42">
        <f>SUM(F61:F63)</f>
        <v>1</v>
      </c>
    </row>
    <row r="66" spans="2:2" x14ac:dyDescent="0.25">
      <c r="B66" t="s">
        <v>69</v>
      </c>
    </row>
    <row r="67" spans="2:2" x14ac:dyDescent="0.25">
      <c r="B67" t="s">
        <v>70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s.if</vt:lpstr>
      <vt:lpstr>s. count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Papoutsis</dc:creator>
  <cp:lastModifiedBy>Papoutsis</cp:lastModifiedBy>
  <dcterms:created xsi:type="dcterms:W3CDTF">2016-03-21T16:32:40Z</dcterms:created>
  <dcterms:modified xsi:type="dcterms:W3CDTF">2016-03-22T19:06:29Z</dcterms:modified>
</cp:coreProperties>
</file>